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12"/>
  <workbookPr/>
  <mc:AlternateContent xmlns:mc="http://schemas.openxmlformats.org/markup-compatibility/2006">
    <mc:Choice Requires="x15">
      <x15ac:absPath xmlns:x15ac="http://schemas.microsoft.com/office/spreadsheetml/2010/11/ac" url="https://slhskc-my.sharepoint.com/personal/casdixon1_saintlukeskc_org/Documents/Supply Chain/Shortages/"/>
    </mc:Choice>
  </mc:AlternateContent>
  <xr:revisionPtr revIDLastSave="7019" documentId="11_0B1D56BE9CDCCE836B02CE7A5FB0D4A9BBFD1C62" xr6:coauthVersionLast="47" xr6:coauthVersionMax="47" xr10:uidLastSave="{21F2C395-A80B-4CF8-A8A2-F2298D628C8F}"/>
  <bookViews>
    <workbookView xWindow="28680" yWindow="-120" windowWidth="29040" windowHeight="15720" firstSheet="1" activeTab="1" xr2:uid="{00000000-000D-0000-FFFF-FFFF00000000}"/>
  </bookViews>
  <sheets>
    <sheet name="Buying Update" sheetId="1" r:id="rId1"/>
    <sheet name="Active Shortages" sheetId="2" r:id="rId2"/>
    <sheet name="Resolved " sheetId="3" r:id="rId3"/>
  </sheets>
  <definedNames>
    <definedName name="_xlnm._FilterDatabase" localSheetId="1" hidden="1">'Active Shortages'!$A$2:$M$2</definedName>
    <definedName name="_xlnm._FilterDatabase" localSheetId="2" hidden="1">'Resolved '!$A$1:$F$1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/>
  <c r="H3" i="2" s="1"/>
  <c r="G9" i="2"/>
  <c r="H9" i="2" s="1"/>
  <c r="G7" i="2"/>
  <c r="H7" i="2" s="1"/>
  <c r="G6" i="2"/>
  <c r="G8" i="2"/>
  <c r="H8" i="2" s="1"/>
  <c r="H6" i="2"/>
  <c r="G5" i="2"/>
  <c r="H5" i="2" s="1"/>
  <c r="G4" i="2"/>
  <c r="H4" i="2" s="1"/>
  <c r="G10" i="2"/>
  <c r="H1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Dixon, Cassidy</author>
  </authors>
  <commentList>
    <comment ref="F2" authorId="0" shapeId="0" xr:uid="{CEB77EAD-62E5-4EF0-BAB2-88CF71AAA2C0}">
      <text>
        <t xml:space="preserve">Dixon, Cassidy:
6 months usage, unless noted. 
</t>
      </text>
    </comment>
    <comment ref="F6" authorId="0" shapeId="0" xr:uid="{19D7D8FB-D9B0-4E8D-B29A-739844A69166}">
      <text>
        <t>Dixon, Cassidy:
 28-day usage</t>
      </text>
    </comment>
    <comment ref="F10" authorId="0" shapeId="0" xr:uid="{A50CA361-96BE-4236-9F2D-07A1B5BCCD2D}">
      <text>
        <t xml:space="preserve">Dixon, Cassidy:
28 day-Usage </t>
      </text>
    </comment>
  </commentList>
</comments>
</file>

<file path=xl/sharedStrings.xml><?xml version="1.0" encoding="utf-8"?>
<sst xmlns="http://schemas.openxmlformats.org/spreadsheetml/2006/main" count="63" uniqueCount="48">
  <si>
    <t xml:space="preserve"> Drug Shortage Team Minutes Date: 03/03/2026</t>
  </si>
  <si>
    <t>Drug</t>
  </si>
  <si>
    <t>Alternative Alert</t>
  </si>
  <si>
    <t xml:space="preserve">Available </t>
  </si>
  <si>
    <t>Order Numbers</t>
  </si>
  <si>
    <t xml:space="preserve">Comments </t>
  </si>
  <si>
    <t xml:space="preserve">Acetazolamide 500 mg vial </t>
  </si>
  <si>
    <t>Wholesaler</t>
  </si>
  <si>
    <t>Amiodarone {Nexterone} 360mg/200ml pmx</t>
  </si>
  <si>
    <t xml:space="preserve">Azithromycin 500 mg vial </t>
  </si>
  <si>
    <t>X</t>
  </si>
  <si>
    <t>Bicillin LA 1200 MU PFS x 2ml</t>
  </si>
  <si>
    <t xml:space="preserve">Direct </t>
  </si>
  <si>
    <t xml:space="preserve">KEY: </t>
  </si>
  <si>
    <t xml:space="preserve">Green </t>
  </si>
  <si>
    <t>Available</t>
  </si>
  <si>
    <t xml:space="preserve">Bold </t>
  </si>
  <si>
    <t xml:space="preserve">Preferred </t>
  </si>
  <si>
    <t xml:space="preserve">Purple </t>
  </si>
  <si>
    <t>GPO Reserve Program</t>
  </si>
  <si>
    <t xml:space="preserve">Orange </t>
  </si>
  <si>
    <t>Ask for Transfers</t>
  </si>
  <si>
    <t>Drug Shortage Team Minutes Date: 03/03/26</t>
  </si>
  <si>
    <t xml:space="preserve">Order Number </t>
  </si>
  <si>
    <t>ADC ID</t>
  </si>
  <si>
    <t xml:space="preserve">Medication </t>
  </si>
  <si>
    <t>EHR ID</t>
  </si>
  <si>
    <t xml:space="preserve">Inventory </t>
  </si>
  <si>
    <t xml:space="preserve">Admin </t>
  </si>
  <si>
    <t xml:space="preserve">Per Day </t>
  </si>
  <si>
    <t xml:space="preserve">Days On Hand </t>
  </si>
  <si>
    <t xml:space="preserve">ERD </t>
  </si>
  <si>
    <t xml:space="preserve">Place/Confirm Backorders </t>
  </si>
  <si>
    <t xml:space="preserve">Amiodarone 150 mg/100 mL Premix </t>
  </si>
  <si>
    <t xml:space="preserve">X </t>
  </si>
  <si>
    <t xml:space="preserve">Amiodarone 360 mg/200 mL Premix </t>
  </si>
  <si>
    <t xml:space="preserve">Yes </t>
  </si>
  <si>
    <t xml:space="preserve">Bisacodyl 10 mg Suppository </t>
  </si>
  <si>
    <t xml:space="preserve">Epinephrine 1 mg/10 mL syringe </t>
  </si>
  <si>
    <t>Unknown</t>
  </si>
  <si>
    <t xml:space="preserve">Epoprostenol 1.5 mg vials </t>
  </si>
  <si>
    <t xml:space="preserve">Hydromorphone 2 mg/mL </t>
  </si>
  <si>
    <t xml:space="preserve">Wholesaler </t>
  </si>
  <si>
    <t>Morphine 4mg/mL - Hikma</t>
  </si>
  <si>
    <t xml:space="preserve">ABC Order Number </t>
  </si>
  <si>
    <t>Omni ID</t>
  </si>
  <si>
    <t>ERX</t>
  </si>
  <si>
    <t xml:space="preserve">Date Resolved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</si>
</sst>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;;"/>
  </numFmts>
  <fonts count="15">
    <font>
      <sz val="11"/>
      <color theme="1"/>
      <name val="Aptos Narrow"/>
      <family val="2"/>
      <scheme val="minor"/>
    </font>
    <font>
      <sz val="11"/>
      <color theme="1"/>
      <name val="Calibri"/>
    </font>
    <font>
      <sz val="11"/>
      <color rgb="FF444444"/>
      <name val="Calibri"/>
    </font>
    <font>
      <sz val="11"/>
      <color rgb="FF000000"/>
      <name val="Calibri"/>
    </font>
    <font>
      <b/>
      <sz val="11"/>
      <color theme="1"/>
      <name val="Calibri"/>
    </font>
    <font>
      <sz val="11"/>
      <color theme="1"/>
      <name val="Calibri"/>
      <family val="2"/>
      <charset val="1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</font>
    <font>
      <sz val="11"/>
      <color rgb="FF242424"/>
      <name val="Aptos Narrow"/>
      <charset val="1"/>
    </font>
    <font>
      <b/>
      <sz val="11"/>
      <color theme="1"/>
      <name val="Aptos Narrow"/>
      <family val="2"/>
      <scheme val="minor"/>
    </font>
    <font>
      <sz val="11"/>
      <color rgb="FF00B050"/>
      <name val="Aptos Narrow"/>
      <family val="2"/>
      <scheme val="minor"/>
    </font>
    <font>
      <sz val="11"/>
      <color theme="8"/>
      <name val="Aptos Narrow"/>
      <family val="2"/>
      <scheme val="minor"/>
    </font>
    <font>
      <sz val="11"/>
      <color theme="5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13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right"/>
    </xf>
    <xf numFmtId="164" fontId="1" fillId="0" borderId="0" xfId="0" applyNumberFormat="1" applyFont="1"/>
    <xf numFmtId="0" fontId="1" fillId="0" borderId="0" xfId="0" applyFont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49" fontId="6" fillId="0" borderId="1" xfId="0" applyNumberFormat="1" applyFont="1" applyBorder="1" applyAlignment="1">
      <alignment horizontal="right"/>
    </xf>
    <xf numFmtId="0" fontId="6" fillId="0" borderId="1" xfId="0" applyFont="1" applyBorder="1"/>
    <xf numFmtId="49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49" fontId="2" fillId="0" borderId="1" xfId="0" applyNumberFormat="1" applyFont="1" applyBorder="1" applyAlignment="1">
      <alignment horizontal="right"/>
    </xf>
    <xf numFmtId="0" fontId="1" fillId="0" borderId="2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49" fontId="5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>
      <alignment horizontal="right"/>
    </xf>
    <xf numFmtId="14" fontId="1" fillId="0" borderId="2" xfId="0" applyNumberFormat="1" applyFont="1" applyBorder="1" applyAlignment="1">
      <alignment horizontal="center"/>
    </xf>
    <xf numFmtId="0" fontId="1" fillId="0" borderId="3" xfId="0" applyFont="1" applyBorder="1" applyAlignment="1">
      <alignment wrapText="1"/>
    </xf>
    <xf numFmtId="49" fontId="1" fillId="0" borderId="4" xfId="0" applyNumberFormat="1" applyFont="1" applyBorder="1" applyAlignment="1">
      <alignment horizontal="right"/>
    </xf>
    <xf numFmtId="0" fontId="1" fillId="0" borderId="4" xfId="0" applyFont="1" applyBorder="1"/>
    <xf numFmtId="0" fontId="1" fillId="0" borderId="6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164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9" fontId="6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horizontal="right" wrapText="1"/>
    </xf>
    <xf numFmtId="164" fontId="1" fillId="0" borderId="1" xfId="0" applyNumberFormat="1" applyFont="1" applyBorder="1"/>
    <xf numFmtId="1" fontId="1" fillId="0" borderId="6" xfId="0" applyNumberFormat="1" applyFont="1" applyBorder="1"/>
    <xf numFmtId="0" fontId="1" fillId="0" borderId="2" xfId="0" applyFont="1" applyBorder="1"/>
    <xf numFmtId="0" fontId="4" fillId="3" borderId="7" xfId="0" applyFont="1" applyFill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164" fontId="4" fillId="2" borderId="8" xfId="0" applyNumberFormat="1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164" fontId="4" fillId="4" borderId="8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 wrapText="1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horizontal="right" wrapText="1"/>
    </xf>
    <xf numFmtId="14" fontId="1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wrapText="1"/>
    </xf>
    <xf numFmtId="14" fontId="0" fillId="0" borderId="1" xfId="0" applyNumberFormat="1" applyBorder="1" applyAlignment="1">
      <alignment horizontal="right"/>
    </xf>
    <xf numFmtId="165" fontId="1" fillId="0" borderId="0" xfId="0" applyNumberFormat="1" applyFont="1" applyAlignment="1">
      <alignment horizontal="center"/>
    </xf>
    <xf numFmtId="0" fontId="1" fillId="0" borderId="12" xfId="0" applyFont="1" applyBorder="1"/>
    <xf numFmtId="0" fontId="1" fillId="0" borderId="5" xfId="0" applyFont="1" applyBorder="1"/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/>
    </xf>
    <xf numFmtId="0" fontId="1" fillId="0" borderId="13" xfId="0" applyFont="1" applyBorder="1" applyAlignment="1">
      <alignment wrapText="1"/>
    </xf>
    <xf numFmtId="0" fontId="9" fillId="0" borderId="1" xfId="0" applyFont="1" applyBorder="1"/>
    <xf numFmtId="0" fontId="4" fillId="3" borderId="10" xfId="0" applyFont="1" applyFill="1" applyBorder="1" applyAlignment="1">
      <alignment horizontal="center" vertical="center" wrapText="1"/>
    </xf>
    <xf numFmtId="49" fontId="4" fillId="3" borderId="1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right"/>
    </xf>
    <xf numFmtId="14" fontId="4" fillId="4" borderId="1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3" borderId="1" xfId="0" applyFont="1" applyFill="1" applyBorder="1" applyAlignment="1">
      <alignment horizontal="center"/>
    </xf>
    <xf numFmtId="164" fontId="7" fillId="4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0" xfId="1"/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6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49" fontId="3" fillId="0" borderId="10" xfId="0" applyNumberFormat="1" applyFont="1" applyBorder="1" applyAlignment="1">
      <alignment horizontal="left"/>
    </xf>
    <xf numFmtId="49" fontId="1" fillId="0" borderId="10" xfId="0" applyNumberFormat="1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right" vertical="center" wrapText="1"/>
    </xf>
    <xf numFmtId="49" fontId="1" fillId="0" borderId="10" xfId="0" applyNumberFormat="1" applyFont="1" applyBorder="1" applyAlignment="1">
      <alignment horizontal="right" vertical="center"/>
    </xf>
    <xf numFmtId="0" fontId="1" fillId="0" borderId="10" xfId="0" applyFont="1" applyBorder="1" applyAlignment="1">
      <alignment horizontal="right" vertical="center"/>
    </xf>
    <xf numFmtId="14" fontId="1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center"/>
    </xf>
    <xf numFmtId="0" fontId="9" fillId="0" borderId="10" xfId="0" applyFont="1" applyBorder="1"/>
    <xf numFmtId="0" fontId="1" fillId="0" borderId="10" xfId="0" applyFont="1" applyBorder="1" applyAlignment="1">
      <alignment horizontal="left" vertical="center"/>
    </xf>
    <xf numFmtId="49" fontId="3" fillId="0" borderId="10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 wrapText="1"/>
    </xf>
    <xf numFmtId="0" fontId="1" fillId="0" borderId="15" xfId="0" applyFont="1" applyBorder="1" applyAlignment="1">
      <alignment wrapText="1"/>
    </xf>
    <xf numFmtId="0" fontId="6" fillId="0" borderId="14" xfId="0" applyFont="1" applyBorder="1" applyAlignment="1">
      <alignment horizontal="left"/>
    </xf>
    <xf numFmtId="0" fontId="4" fillId="5" borderId="10" xfId="0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14" fontId="4" fillId="5" borderId="10" xfId="0" applyNumberFormat="1" applyFont="1" applyFill="1" applyBorder="1" applyAlignment="1">
      <alignment horizontal="center" vertical="center" wrapText="1"/>
    </xf>
    <xf numFmtId="0" fontId="0" fillId="5" borderId="0" xfId="0" applyFill="1"/>
    <xf numFmtId="0" fontId="1" fillId="0" borderId="1" xfId="0" applyFont="1" applyBorder="1" applyAlignment="1">
      <alignment horizontal="left" vertical="center"/>
    </xf>
    <xf numFmtId="49" fontId="1" fillId="5" borderId="10" xfId="0" applyNumberFormat="1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left" vertical="center" wrapText="1"/>
    </xf>
    <xf numFmtId="14" fontId="1" fillId="5" borderId="10" xfId="0" applyNumberFormat="1" applyFont="1" applyFill="1" applyBorder="1" applyAlignment="1">
      <alignment horizontal="right" vertical="center" wrapText="1"/>
    </xf>
    <xf numFmtId="0" fontId="1" fillId="5" borderId="10" xfId="0" applyFont="1" applyFill="1" applyBorder="1" applyAlignment="1">
      <alignment horizontal="right" vertical="center" wrapText="1"/>
    </xf>
    <xf numFmtId="1" fontId="1" fillId="0" borderId="3" xfId="0" applyNumberFormat="1" applyFont="1" applyBorder="1" applyAlignment="1">
      <alignment horizontal="right"/>
    </xf>
    <xf numFmtId="1" fontId="1" fillId="0" borderId="4" xfId="0" applyNumberFormat="1" applyFont="1" applyBorder="1" applyAlignment="1">
      <alignment horizontal="right"/>
    </xf>
    <xf numFmtId="164" fontId="1" fillId="0" borderId="4" xfId="0" applyNumberFormat="1" applyFont="1" applyBorder="1" applyAlignment="1">
      <alignment horizontal="right"/>
    </xf>
    <xf numFmtId="1" fontId="1" fillId="0" borderId="5" xfId="0" applyNumberFormat="1" applyFont="1" applyBorder="1" applyAlignment="1">
      <alignment horizontal="right"/>
    </xf>
    <xf numFmtId="0" fontId="1" fillId="0" borderId="14" xfId="0" applyFont="1" applyBorder="1" applyAlignment="1">
      <alignment horizontal="left" vertical="center"/>
    </xf>
    <xf numFmtId="0" fontId="8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workbookViewId="0">
      <selection activeCell="C24" sqref="C24"/>
    </sheetView>
  </sheetViews>
  <sheetFormatPr defaultColWidth="9" defaultRowHeight="15"/>
  <cols>
    <col min="1" max="1" width="48.85546875" style="9" customWidth="1"/>
    <col min="2" max="2" width="20.140625" style="95" bestFit="1" customWidth="1"/>
    <col min="3" max="3" width="11" style="8" bestFit="1" customWidth="1"/>
    <col min="4" max="4" width="57.5703125" style="8" customWidth="1"/>
    <col min="5" max="5" width="78" style="93" customWidth="1"/>
    <col min="6" max="6" width="9.140625" style="8"/>
    <col min="7" max="7" width="11" style="8" bestFit="1" customWidth="1"/>
    <col min="8" max="8" width="15" style="10" customWidth="1"/>
    <col min="9" max="9" width="78" style="8" customWidth="1"/>
    <col min="10" max="16384" width="9" style="8"/>
  </cols>
  <sheetData>
    <row r="1" spans="1:13" s="2" customFormat="1" ht="45.75" customHeight="1">
      <c r="A1" s="131" t="s">
        <v>0</v>
      </c>
      <c r="B1" s="132"/>
      <c r="C1" s="132"/>
      <c r="E1" s="90"/>
      <c r="G1" s="6"/>
      <c r="H1" s="6"/>
      <c r="I1" s="1"/>
      <c r="J1" s="4"/>
      <c r="K1" s="1"/>
      <c r="L1" s="1"/>
      <c r="M1" s="3"/>
    </row>
    <row r="2" spans="1:13">
      <c r="A2" s="78" t="s">
        <v>1</v>
      </c>
      <c r="B2" s="79" t="s">
        <v>2</v>
      </c>
      <c r="C2" s="80" t="s">
        <v>3</v>
      </c>
      <c r="D2" s="81" t="s">
        <v>4</v>
      </c>
      <c r="E2" s="82" t="s">
        <v>5</v>
      </c>
      <c r="F2"/>
      <c r="G2" s="76"/>
      <c r="H2" s="75"/>
      <c r="I2" s="77"/>
    </row>
    <row r="3" spans="1:13">
      <c r="A3" s="99" t="s">
        <v>6</v>
      </c>
      <c r="B3" s="109"/>
      <c r="C3" s="106" t="s">
        <v>7</v>
      </c>
      <c r="D3" s="3"/>
      <c r="E3" s="97"/>
      <c r="F3"/>
      <c r="G3" s="1"/>
      <c r="H3" s="1"/>
      <c r="I3" s="3"/>
    </row>
    <row r="4" spans="1:13" ht="52.5" customHeight="1">
      <c r="A4" s="60" t="s">
        <v>8</v>
      </c>
      <c r="B4" s="44"/>
      <c r="C4" s="26"/>
      <c r="D4" s="14"/>
      <c r="E4" s="96"/>
      <c r="F4"/>
      <c r="G4" s="1"/>
      <c r="H4" s="1"/>
      <c r="I4" s="3"/>
    </row>
    <row r="5" spans="1:13">
      <c r="A5" s="110" t="s">
        <v>9</v>
      </c>
      <c r="B5" s="111" t="s">
        <v>10</v>
      </c>
      <c r="C5" s="112"/>
      <c r="D5" s="113"/>
      <c r="E5" s="114"/>
      <c r="F5"/>
      <c r="G5" s="2"/>
      <c r="H5" s="2"/>
      <c r="I5" s="2"/>
    </row>
    <row r="6" spans="1:13">
      <c r="A6" s="60" t="s">
        <v>11</v>
      </c>
      <c r="B6" s="44" t="s">
        <v>10</v>
      </c>
      <c r="C6" s="26" t="s">
        <v>12</v>
      </c>
      <c r="D6" s="51"/>
      <c r="E6" s="91"/>
      <c r="F6" s="89"/>
      <c r="G6"/>
      <c r="H6" s="2"/>
      <c r="I6" s="2"/>
    </row>
    <row r="7" spans="1:13">
      <c r="A7" s="83"/>
      <c r="B7" s="84"/>
      <c r="C7" s="84"/>
      <c r="D7"/>
      <c r="E7" s="92"/>
      <c r="F7"/>
    </row>
    <row r="8" spans="1:13">
      <c r="A8" s="83"/>
      <c r="B8" s="84"/>
      <c r="C8" s="84"/>
      <c r="D8"/>
      <c r="E8" s="92"/>
      <c r="F8"/>
    </row>
    <row r="9" spans="1:13">
      <c r="A9" s="85" t="s">
        <v>13</v>
      </c>
      <c r="B9" s="94"/>
      <c r="C9" s="84"/>
      <c r="D9"/>
      <c r="E9" s="92"/>
      <c r="F9"/>
    </row>
    <row r="10" spans="1:13">
      <c r="A10" s="86" t="s">
        <v>14</v>
      </c>
      <c r="B10" s="94" t="s">
        <v>15</v>
      </c>
      <c r="C10" s="84"/>
      <c r="D10"/>
      <c r="E10" s="92"/>
      <c r="F10"/>
    </row>
    <row r="11" spans="1:13">
      <c r="A11" s="85" t="s">
        <v>16</v>
      </c>
      <c r="B11" s="94" t="s">
        <v>17</v>
      </c>
      <c r="C11" s="84"/>
      <c r="D11"/>
      <c r="E11" s="92"/>
      <c r="F11"/>
    </row>
    <row r="12" spans="1:13">
      <c r="A12" s="87" t="s">
        <v>18</v>
      </c>
      <c r="B12" s="94" t="s">
        <v>19</v>
      </c>
      <c r="C12" s="84"/>
      <c r="D12"/>
      <c r="E12" s="92"/>
      <c r="F12"/>
    </row>
    <row r="13" spans="1:13">
      <c r="A13" s="88" t="s">
        <v>20</v>
      </c>
      <c r="B13" s="94" t="s">
        <v>21</v>
      </c>
      <c r="C13" s="84"/>
      <c r="D13"/>
      <c r="E13" s="92"/>
      <c r="F13"/>
    </row>
    <row r="14" spans="1:13">
      <c r="A14" s="83"/>
      <c r="B14" s="84"/>
      <c r="C14" s="84"/>
      <c r="D14"/>
      <c r="E14" s="92"/>
      <c r="F14"/>
    </row>
    <row r="15" spans="1:13">
      <c r="A15" s="83"/>
      <c r="B15" s="84"/>
      <c r="C15" s="84"/>
      <c r="D15"/>
      <c r="E15" s="92"/>
      <c r="F15"/>
    </row>
    <row r="16" spans="1:13">
      <c r="A16" s="83"/>
      <c r="B16" s="84"/>
      <c r="C16" s="84"/>
      <c r="D16"/>
      <c r="E16" s="92"/>
      <c r="F16"/>
    </row>
    <row r="17" spans="1:6">
      <c r="A17" s="83"/>
      <c r="B17" s="84"/>
      <c r="C17" s="84"/>
      <c r="D17"/>
      <c r="E17" s="92"/>
      <c r="F17"/>
    </row>
    <row r="18" spans="1:6">
      <c r="A18" s="83"/>
      <c r="B18" s="84"/>
      <c r="C18" s="84"/>
      <c r="D18"/>
      <c r="E18" s="92"/>
      <c r="F18"/>
    </row>
    <row r="19" spans="1:6">
      <c r="A19" s="83"/>
      <c r="B19" s="84"/>
      <c r="C19" s="84"/>
      <c r="D19"/>
      <c r="E19" s="92"/>
      <c r="F19"/>
    </row>
  </sheetData>
  <mergeCells count="1">
    <mergeCell ref="A1:C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9AE1E-51DD-4B4F-B7C5-D075737A6968}">
  <sheetPr>
    <pageSetUpPr fitToPage="1"/>
  </sheetPr>
  <dimension ref="A1:M18"/>
  <sheetViews>
    <sheetView tabSelected="1" workbookViewId="0">
      <selection activeCell="H20" sqref="H20"/>
    </sheetView>
  </sheetViews>
  <sheetFormatPr defaultColWidth="9.140625" defaultRowHeight="15"/>
  <cols>
    <col min="1" max="1" width="14.28515625" style="3" customWidth="1"/>
    <col min="2" max="2" width="10.42578125" style="5" bestFit="1" customWidth="1"/>
    <col min="3" max="3" width="39.85546875" style="2" bestFit="1" customWidth="1"/>
    <col min="4" max="4" width="9.5703125" style="2" customWidth="1"/>
    <col min="5" max="5" width="15.140625" style="2" bestFit="1" customWidth="1"/>
    <col min="6" max="6" width="9.85546875" style="2" customWidth="1"/>
    <col min="7" max="7" width="13.7109375" style="6" bestFit="1" customWidth="1"/>
    <col min="8" max="8" width="13.7109375" style="6" customWidth="1"/>
    <col min="9" max="9" width="18.42578125" style="1" bestFit="1" customWidth="1"/>
    <col min="10" max="10" width="11.42578125" style="4" customWidth="1"/>
    <col min="11" max="11" width="11" style="1" bestFit="1" customWidth="1"/>
    <col min="12" max="12" width="14" style="1" customWidth="1"/>
    <col min="13" max="13" width="81.5703125" style="3" bestFit="1" customWidth="1"/>
    <col min="14" max="16384" width="9.140625" style="2"/>
  </cols>
  <sheetData>
    <row r="1" spans="1:13" ht="45.75" customHeight="1">
      <c r="A1" s="131" t="s">
        <v>22</v>
      </c>
      <c r="B1" s="132"/>
      <c r="C1" s="132"/>
    </row>
    <row r="2" spans="1:13" s="7" customFormat="1" ht="35.25" customHeight="1">
      <c r="A2" s="35" t="s">
        <v>23</v>
      </c>
      <c r="B2" s="36" t="s">
        <v>24</v>
      </c>
      <c r="C2" s="37" t="s">
        <v>25</v>
      </c>
      <c r="D2" s="62" t="s">
        <v>26</v>
      </c>
      <c r="E2" s="61" t="s">
        <v>27</v>
      </c>
      <c r="F2" s="38" t="s">
        <v>28</v>
      </c>
      <c r="G2" s="39" t="s">
        <v>29</v>
      </c>
      <c r="H2" s="43" t="s">
        <v>30</v>
      </c>
      <c r="I2" s="40" t="s">
        <v>31</v>
      </c>
      <c r="J2" s="41" t="s">
        <v>2</v>
      </c>
      <c r="K2" s="42" t="s">
        <v>3</v>
      </c>
      <c r="L2" s="63" t="s">
        <v>32</v>
      </c>
      <c r="M2" s="64" t="s">
        <v>5</v>
      </c>
    </row>
    <row r="3" spans="1:13" s="7" customFormat="1" ht="20.25" customHeight="1">
      <c r="A3" s="16"/>
      <c r="B3" s="14"/>
      <c r="C3" s="14" t="s">
        <v>33</v>
      </c>
      <c r="D3" s="24"/>
      <c r="E3" s="34">
        <v>399</v>
      </c>
      <c r="F3" s="14">
        <v>714</v>
      </c>
      <c r="G3" s="32">
        <f>F3/180</f>
        <v>3.9666666666666668</v>
      </c>
      <c r="H3" s="33">
        <f>E3/G3</f>
        <v>100.58823529411764</v>
      </c>
      <c r="I3" s="20">
        <v>46108</v>
      </c>
      <c r="J3" s="17"/>
      <c r="K3" s="17"/>
      <c r="L3" s="17" t="s">
        <v>34</v>
      </c>
      <c r="M3" s="57"/>
    </row>
    <row r="4" spans="1:13" s="7" customFormat="1" ht="21" customHeight="1">
      <c r="A4" s="16"/>
      <c r="B4" s="14"/>
      <c r="C4" s="14" t="s">
        <v>35</v>
      </c>
      <c r="D4" s="24"/>
      <c r="E4" s="34">
        <v>980</v>
      </c>
      <c r="F4" s="14">
        <v>2936</v>
      </c>
      <c r="G4" s="32">
        <f>F4/180</f>
        <v>16.31111111111111</v>
      </c>
      <c r="H4" s="33">
        <f t="shared" ref="H4:H10" si="0">E4/G4</f>
        <v>60.081743869209816</v>
      </c>
      <c r="I4" s="20">
        <v>46094</v>
      </c>
      <c r="J4" s="17"/>
      <c r="K4" s="17"/>
      <c r="L4" s="17" t="s">
        <v>34</v>
      </c>
      <c r="M4" s="57"/>
    </row>
    <row r="5" spans="1:13" s="7" customFormat="1" ht="21" customHeight="1">
      <c r="A5" s="16"/>
      <c r="B5" s="13"/>
      <c r="C5" s="14" t="s">
        <v>9</v>
      </c>
      <c r="D5" s="24"/>
      <c r="E5" s="34">
        <v>777</v>
      </c>
      <c r="F5" s="14">
        <v>2396</v>
      </c>
      <c r="G5" s="32">
        <f>F5/180</f>
        <v>13.311111111111112</v>
      </c>
      <c r="H5" s="33">
        <f t="shared" si="0"/>
        <v>58.372287145242069</v>
      </c>
      <c r="I5" s="20">
        <v>46185</v>
      </c>
      <c r="J5" s="17" t="s">
        <v>36</v>
      </c>
      <c r="K5" s="17"/>
      <c r="L5" s="17" t="s">
        <v>34</v>
      </c>
      <c r="M5" s="57"/>
    </row>
    <row r="6" spans="1:13" s="7" customFormat="1" ht="20.25" customHeight="1">
      <c r="A6" s="16"/>
      <c r="B6" s="14"/>
      <c r="C6" s="14" t="s">
        <v>37</v>
      </c>
      <c r="D6" s="24"/>
      <c r="E6" s="34">
        <v>1504</v>
      </c>
      <c r="F6" s="14">
        <v>210</v>
      </c>
      <c r="G6" s="32">
        <f>F6/28</f>
        <v>7.5</v>
      </c>
      <c r="H6" s="33">
        <f t="shared" si="0"/>
        <v>200.53333333333333</v>
      </c>
      <c r="I6" s="20">
        <v>46101</v>
      </c>
      <c r="J6" s="17" t="s">
        <v>36</v>
      </c>
      <c r="K6" s="17"/>
      <c r="L6" s="17" t="s">
        <v>34</v>
      </c>
      <c r="M6" s="57"/>
    </row>
    <row r="7" spans="1:13" s="7" customFormat="1" ht="20.25" customHeight="1">
      <c r="A7" s="16"/>
      <c r="B7" s="14"/>
      <c r="C7" s="14" t="s">
        <v>38</v>
      </c>
      <c r="D7" s="24"/>
      <c r="E7" s="34">
        <v>1152</v>
      </c>
      <c r="F7" s="14">
        <v>904</v>
      </c>
      <c r="G7" s="32">
        <f>F7/180</f>
        <v>5.0222222222222221</v>
      </c>
      <c r="H7" s="33">
        <f>E7/G7</f>
        <v>229.38053097345133</v>
      </c>
      <c r="I7" s="20" t="s">
        <v>39</v>
      </c>
      <c r="J7" s="17"/>
      <c r="K7" s="17"/>
      <c r="L7" s="17" t="s">
        <v>34</v>
      </c>
      <c r="M7" s="57"/>
    </row>
    <row r="8" spans="1:13" s="7" customFormat="1" ht="20.25" customHeight="1">
      <c r="A8" s="16"/>
      <c r="B8" s="14"/>
      <c r="C8" s="14" t="s">
        <v>40</v>
      </c>
      <c r="D8" s="24"/>
      <c r="E8" s="34">
        <v>291</v>
      </c>
      <c r="F8" s="14">
        <v>317</v>
      </c>
      <c r="G8" s="32">
        <f>E8/180</f>
        <v>1.6166666666666667</v>
      </c>
      <c r="H8" s="33">
        <f t="shared" si="0"/>
        <v>180</v>
      </c>
      <c r="I8" s="20" t="s">
        <v>39</v>
      </c>
      <c r="J8" s="17"/>
      <c r="K8" s="17"/>
      <c r="L8" s="17" t="s">
        <v>34</v>
      </c>
      <c r="M8" s="57"/>
    </row>
    <row r="9" spans="1:13" s="7" customFormat="1" ht="20.25" customHeight="1">
      <c r="A9" s="16"/>
      <c r="B9" s="14"/>
      <c r="C9" s="14" t="s">
        <v>41</v>
      </c>
      <c r="D9" s="24"/>
      <c r="E9" s="34">
        <v>3000</v>
      </c>
      <c r="F9" s="14">
        <v>6064</v>
      </c>
      <c r="G9" s="32">
        <f>F9/180</f>
        <v>33.68888888888889</v>
      </c>
      <c r="H9" s="33">
        <f>E9/G9</f>
        <v>89.050131926121367</v>
      </c>
      <c r="I9" s="20">
        <v>46087</v>
      </c>
      <c r="J9" s="17"/>
      <c r="K9" s="17" t="s">
        <v>42</v>
      </c>
      <c r="L9" s="17"/>
      <c r="M9" s="57"/>
    </row>
    <row r="10" spans="1:13">
      <c r="A10" s="21"/>
      <c r="B10" s="22"/>
      <c r="C10" s="23" t="s">
        <v>43</v>
      </c>
      <c r="D10" s="58"/>
      <c r="E10" s="126">
        <v>6846</v>
      </c>
      <c r="F10" s="127">
        <v>2014</v>
      </c>
      <c r="G10" s="128">
        <f>F10/28</f>
        <v>71.928571428571431</v>
      </c>
      <c r="H10" s="129">
        <f t="shared" si="0"/>
        <v>95.177755710029786</v>
      </c>
      <c r="I10" s="65" t="s">
        <v>39</v>
      </c>
      <c r="J10" s="28"/>
      <c r="K10" s="29"/>
      <c r="L10" s="29"/>
      <c r="M10" s="66"/>
    </row>
    <row r="14" spans="1:13">
      <c r="I14" s="56"/>
    </row>
    <row r="18" spans="13:13">
      <c r="M18" s="27"/>
    </row>
  </sheetData>
  <mergeCells count="1">
    <mergeCell ref="A1:C1"/>
  </mergeCells>
  <pageMargins left="0.7" right="0.7" top="0.75" bottom="0.75" header="0.3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CE668-A6E0-41AC-964E-422B3A2CEE1D}">
  <dimension ref="A1:I52"/>
  <sheetViews>
    <sheetView workbookViewId="0">
      <selection activeCell="E21" sqref="E21"/>
    </sheetView>
  </sheetViews>
  <sheetFormatPr defaultRowHeight="15"/>
  <cols>
    <col min="1" max="1" width="16.85546875" customWidth="1"/>
    <col min="3" max="3" width="37.5703125" bestFit="1" customWidth="1"/>
    <col min="5" max="5" width="14" style="74" bestFit="1" customWidth="1"/>
    <col min="6" max="6" width="60.5703125" customWidth="1"/>
    <col min="9" max="9" width="28.85546875" bestFit="1" customWidth="1"/>
  </cols>
  <sheetData>
    <row r="1" spans="1:6" ht="30">
      <c r="A1" s="68" t="s">
        <v>44</v>
      </c>
      <c r="B1" s="69" t="s">
        <v>45</v>
      </c>
      <c r="C1" s="70" t="s">
        <v>1</v>
      </c>
      <c r="D1" s="70" t="s">
        <v>46</v>
      </c>
      <c r="E1" s="73" t="s">
        <v>47</v>
      </c>
      <c r="F1" s="71" t="s">
        <v>5</v>
      </c>
    </row>
    <row r="2" spans="1:6" s="119" customFormat="1">
      <c r="A2" s="115"/>
      <c r="B2" s="116"/>
      <c r="C2" s="117"/>
      <c r="D2" s="117"/>
      <c r="E2" s="118"/>
      <c r="F2" s="115"/>
    </row>
    <row r="3" spans="1:6" s="119" customFormat="1">
      <c r="A3" s="125"/>
      <c r="B3" s="116"/>
      <c r="C3" s="120"/>
      <c r="D3" s="117"/>
      <c r="E3" s="124"/>
      <c r="F3" s="123"/>
    </row>
    <row r="4" spans="1:6" s="119" customFormat="1">
      <c r="A4" s="125"/>
      <c r="B4" s="116"/>
      <c r="C4" s="130"/>
      <c r="D4" s="117"/>
      <c r="E4" s="124"/>
      <c r="F4" s="123"/>
    </row>
    <row r="5" spans="1:6" s="119" customFormat="1">
      <c r="A5" s="125"/>
      <c r="B5" s="121"/>
      <c r="C5" s="120"/>
      <c r="D5" s="122"/>
      <c r="E5" s="124"/>
      <c r="F5" s="123"/>
    </row>
    <row r="6" spans="1:6">
      <c r="A6" s="100"/>
      <c r="B6" s="98"/>
      <c r="C6" s="108"/>
      <c r="D6" s="99"/>
      <c r="E6" s="103"/>
      <c r="F6" s="67"/>
    </row>
    <row r="7" spans="1:6">
      <c r="A7" s="16"/>
      <c r="B7" s="14"/>
      <c r="C7" s="14"/>
      <c r="D7" s="24"/>
      <c r="E7" s="103"/>
      <c r="F7" s="107"/>
    </row>
    <row r="8" spans="1:6">
      <c r="A8" s="100"/>
      <c r="B8" s="101"/>
      <c r="C8" s="108"/>
      <c r="D8" s="99"/>
      <c r="E8" s="103"/>
      <c r="F8" s="107"/>
    </row>
    <row r="9" spans="1:6" s="104" customFormat="1">
      <c r="A9" s="100"/>
      <c r="B9" s="101"/>
      <c r="C9" s="108"/>
      <c r="D9" s="102"/>
      <c r="E9" s="103"/>
      <c r="F9" s="105"/>
    </row>
    <row r="10" spans="1:6">
      <c r="A10" s="25"/>
      <c r="B10" s="19"/>
      <c r="C10" s="14"/>
      <c r="D10" s="59"/>
      <c r="E10" s="45"/>
      <c r="F10" s="14"/>
    </row>
    <row r="11" spans="1:6">
      <c r="A11" s="25"/>
      <c r="B11" s="19"/>
      <c r="C11" s="14"/>
      <c r="D11" s="59"/>
      <c r="E11" s="45"/>
      <c r="F11" s="14"/>
    </row>
    <row r="12" spans="1:6">
      <c r="A12" s="25"/>
      <c r="B12" s="13"/>
      <c r="C12" s="14"/>
      <c r="D12" s="31"/>
      <c r="E12" s="45"/>
      <c r="F12" s="67"/>
    </row>
    <row r="13" spans="1:6">
      <c r="A13" s="25"/>
      <c r="B13" s="13"/>
      <c r="C13" s="14"/>
      <c r="D13" s="14"/>
      <c r="E13" s="45"/>
      <c r="F13" s="67"/>
    </row>
    <row r="14" spans="1:6">
      <c r="A14" s="14"/>
      <c r="B14" s="14"/>
      <c r="C14" s="14"/>
      <c r="D14" s="14"/>
      <c r="E14" s="45"/>
      <c r="F14" s="14"/>
    </row>
    <row r="15" spans="1:6">
      <c r="A15" s="25"/>
      <c r="B15" s="13"/>
      <c r="C15" s="14"/>
      <c r="D15" s="31"/>
      <c r="E15" s="45"/>
      <c r="F15" s="14"/>
    </row>
    <row r="16" spans="1:6">
      <c r="A16" s="25"/>
      <c r="B16" s="13"/>
      <c r="C16" s="14"/>
      <c r="D16" s="31"/>
      <c r="E16" s="45"/>
      <c r="F16" s="14"/>
    </row>
    <row r="17" spans="1:9">
      <c r="A17" s="25"/>
      <c r="B17" s="19"/>
      <c r="C17" s="14"/>
      <c r="D17" s="59"/>
      <c r="E17" s="72"/>
      <c r="F17" s="14"/>
      <c r="G17" s="2"/>
      <c r="H17" s="2"/>
      <c r="I17" s="2"/>
    </row>
    <row r="18" spans="1:9">
      <c r="A18" s="25"/>
      <c r="B18" s="19"/>
      <c r="C18" s="14"/>
      <c r="D18" s="59"/>
      <c r="E18" s="72"/>
      <c r="F18" s="14"/>
      <c r="G18" s="2"/>
      <c r="H18" s="2"/>
      <c r="I18" s="2"/>
    </row>
    <row r="19" spans="1:9">
      <c r="A19" s="25"/>
      <c r="B19" s="19"/>
      <c r="C19" s="14"/>
      <c r="D19" s="14"/>
      <c r="E19" s="72"/>
      <c r="F19" s="25"/>
    </row>
    <row r="20" spans="1:9">
      <c r="A20" s="25"/>
      <c r="B20" s="19"/>
      <c r="C20" s="14"/>
      <c r="D20" s="31"/>
      <c r="E20" s="72"/>
      <c r="F20" s="25"/>
    </row>
    <row r="21" spans="1:9">
      <c r="A21" s="25"/>
      <c r="B21" s="19"/>
      <c r="C21" s="14"/>
      <c r="D21" s="31"/>
      <c r="E21" s="72"/>
      <c r="F21" s="25"/>
    </row>
    <row r="22" spans="1:9">
      <c r="A22" s="25"/>
      <c r="B22" s="13"/>
      <c r="C22" s="14"/>
      <c r="D22" s="31"/>
      <c r="E22" s="72"/>
      <c r="F22" s="25"/>
    </row>
    <row r="23" spans="1:9">
      <c r="A23" s="25"/>
      <c r="B23" s="13"/>
      <c r="C23" s="14"/>
      <c r="D23" s="14"/>
      <c r="E23" s="72"/>
      <c r="F23" s="14"/>
    </row>
    <row r="24" spans="1:9">
      <c r="A24" s="25"/>
      <c r="B24" s="13"/>
      <c r="C24" s="14"/>
      <c r="D24" s="31"/>
      <c r="E24" s="45"/>
      <c r="F24" s="25"/>
    </row>
    <row r="25" spans="1:9">
      <c r="A25" s="25"/>
      <c r="B25" s="13"/>
      <c r="C25" s="14"/>
      <c r="D25" s="14"/>
      <c r="E25" s="45"/>
      <c r="F25" s="25"/>
    </row>
    <row r="26" spans="1:9">
      <c r="A26" s="31"/>
      <c r="B26" s="13"/>
      <c r="C26" s="14"/>
      <c r="D26" s="14"/>
      <c r="E26" s="45"/>
      <c r="F26" s="25"/>
    </row>
    <row r="27" spans="1:9">
      <c r="A27" s="25"/>
      <c r="B27" s="19"/>
      <c r="C27" s="14"/>
      <c r="D27" s="14"/>
      <c r="E27" s="45"/>
      <c r="F27" s="46"/>
    </row>
    <row r="28" spans="1:9">
      <c r="A28" s="25"/>
      <c r="B28" s="13"/>
      <c r="C28" s="25"/>
      <c r="D28" s="14"/>
      <c r="E28" s="45"/>
      <c r="F28" s="46"/>
    </row>
    <row r="29" spans="1:9">
      <c r="A29" s="25"/>
      <c r="B29" s="19"/>
      <c r="C29" s="14"/>
      <c r="D29" s="14"/>
      <c r="E29" s="45"/>
      <c r="F29" s="47"/>
    </row>
    <row r="30" spans="1:9">
      <c r="A30" s="48"/>
      <c r="B30" s="11"/>
      <c r="C30" s="12"/>
      <c r="D30" s="12"/>
      <c r="E30" s="49"/>
      <c r="F30" s="47"/>
    </row>
    <row r="31" spans="1:9">
      <c r="A31" s="31"/>
      <c r="B31" s="31"/>
      <c r="C31" s="25"/>
      <c r="D31" s="25"/>
      <c r="E31" s="49"/>
      <c r="F31" s="25"/>
    </row>
    <row r="32" spans="1:9">
      <c r="A32" s="31"/>
      <c r="B32" s="19"/>
      <c r="C32" s="14"/>
      <c r="D32" s="14"/>
      <c r="E32" s="50"/>
      <c r="F32" s="51"/>
    </row>
    <row r="33" spans="1:6">
      <c r="A33" s="52"/>
      <c r="B33" s="30"/>
      <c r="C33" s="12"/>
      <c r="D33" s="12"/>
      <c r="E33" s="49"/>
      <c r="F33" s="48"/>
    </row>
    <row r="34" spans="1:6">
      <c r="A34" s="25"/>
      <c r="B34" s="13"/>
      <c r="C34" s="14"/>
      <c r="D34" s="14"/>
      <c r="E34" s="49"/>
      <c r="F34" s="25"/>
    </row>
    <row r="35" spans="1:6">
      <c r="A35" s="25"/>
      <c r="B35" s="19"/>
      <c r="C35" s="14"/>
      <c r="D35" s="14"/>
      <c r="E35" s="49"/>
      <c r="F35" s="48"/>
    </row>
    <row r="36" spans="1:6">
      <c r="A36" s="48"/>
      <c r="B36" s="11"/>
      <c r="C36" s="12"/>
      <c r="D36" s="12"/>
      <c r="E36" s="49"/>
      <c r="F36" s="25"/>
    </row>
    <row r="37" spans="1:6">
      <c r="A37" s="48"/>
      <c r="B37" s="11"/>
      <c r="C37" s="12"/>
      <c r="D37" s="12"/>
      <c r="E37" s="49"/>
      <c r="F37" s="25"/>
    </row>
    <row r="38" spans="1:6">
      <c r="A38" s="48"/>
      <c r="B38" s="11"/>
      <c r="C38" s="12"/>
      <c r="D38" s="12"/>
      <c r="E38" s="49"/>
      <c r="F38" s="12"/>
    </row>
    <row r="39" spans="1:6">
      <c r="A39" s="48"/>
      <c r="B39" s="11"/>
      <c r="C39" s="12"/>
      <c r="D39" s="12"/>
      <c r="E39" s="49"/>
      <c r="F39" s="12"/>
    </row>
    <row r="40" spans="1:6">
      <c r="A40" s="25"/>
      <c r="B40" s="18"/>
      <c r="C40" s="14"/>
      <c r="D40" s="14"/>
      <c r="E40" s="49"/>
      <c r="F40" s="25"/>
    </row>
    <row r="41" spans="1:6">
      <c r="A41" s="48"/>
      <c r="B41" s="11"/>
      <c r="C41" s="12"/>
      <c r="D41" s="12"/>
      <c r="E41" s="49"/>
      <c r="F41" s="25"/>
    </row>
    <row r="42" spans="1:6">
      <c r="A42" s="25"/>
      <c r="B42" s="15"/>
      <c r="C42" s="14"/>
      <c r="D42" s="14"/>
      <c r="E42" s="53"/>
      <c r="F42" s="54"/>
    </row>
    <row r="43" spans="1:6">
      <c r="A43" s="25"/>
      <c r="B43" s="13"/>
      <c r="C43" s="14"/>
      <c r="D43" s="14"/>
      <c r="E43" s="53"/>
      <c r="F43" s="25"/>
    </row>
    <row r="44" spans="1:6">
      <c r="A44" s="25"/>
      <c r="B44" s="13"/>
      <c r="C44" s="14"/>
      <c r="D44" s="14"/>
      <c r="E44" s="53"/>
      <c r="F44" s="25"/>
    </row>
    <row r="45" spans="1:6">
      <c r="A45" s="48"/>
      <c r="B45" s="11"/>
      <c r="C45" s="12"/>
      <c r="D45" s="12"/>
      <c r="E45" s="53"/>
      <c r="F45" s="54"/>
    </row>
    <row r="46" spans="1:6">
      <c r="A46" s="25"/>
      <c r="B46" s="13"/>
      <c r="C46" s="14"/>
      <c r="D46" s="14"/>
      <c r="E46" s="55"/>
      <c r="F46" s="51"/>
    </row>
    <row r="47" spans="1:6">
      <c r="A47" s="25"/>
      <c r="B47" s="15"/>
      <c r="C47" s="14"/>
      <c r="D47" s="14"/>
      <c r="E47" s="53"/>
      <c r="F47" s="25"/>
    </row>
    <row r="48" spans="1:6">
      <c r="A48" s="25"/>
      <c r="B48" s="15"/>
      <c r="C48" s="14"/>
      <c r="D48" s="14"/>
      <c r="E48" s="53"/>
      <c r="F48" s="25"/>
    </row>
    <row r="49" spans="1:9">
      <c r="A49" s="31"/>
      <c r="B49" s="13"/>
      <c r="C49" s="14"/>
      <c r="D49" s="14"/>
      <c r="E49" s="53"/>
      <c r="F49" s="25"/>
    </row>
    <row r="50" spans="1:9">
      <c r="A50" s="25"/>
      <c r="B50" s="13"/>
      <c r="C50" s="14"/>
      <c r="D50" s="14"/>
      <c r="E50" s="55"/>
      <c r="F50" s="51"/>
    </row>
    <row r="51" spans="1:9">
      <c r="A51" s="25"/>
      <c r="B51" s="13"/>
      <c r="C51" s="14"/>
      <c r="D51" s="14"/>
      <c r="E51" s="49"/>
      <c r="F51" s="25"/>
    </row>
    <row r="52" spans="1:9">
      <c r="A52" s="25"/>
      <c r="B52" s="13"/>
      <c r="C52" s="14"/>
      <c r="D52" s="14"/>
      <c r="E52" s="49"/>
      <c r="F52" s="25"/>
      <c r="G52" s="1"/>
      <c r="H52" s="1"/>
      <c r="I52" s="3"/>
    </row>
  </sheetData>
  <autoFilter ref="A1:F1" xr:uid="{370CE668-A6E0-41AC-964E-422B3A2CEE1D}">
    <sortState xmlns:xlrd2="http://schemas.microsoft.com/office/spreadsheetml/2017/richdata2" ref="A2:F43">
      <sortCondition descending="1" ref="E1"/>
    </sortState>
  </autoFilter>
  <sortState xmlns:xlrd2="http://schemas.microsoft.com/office/spreadsheetml/2017/richdata2" ref="E11:E52">
    <sortCondition descending="1" ref="E11:E5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Dixon, Cassidy</cp:lastModifiedBy>
  <cp:revision/>
  <dcterms:created xsi:type="dcterms:W3CDTF">2024-08-02T18:51:13Z</dcterms:created>
  <dcterms:modified xsi:type="dcterms:W3CDTF">2026-03-19T16:05:59Z</dcterms:modified>
  <cp:category/>
  <cp:contentStatus/>
</cp:coreProperties>
</file>